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G7" i="3" l="1"/>
  <c r="AD7" i="3"/>
  <c r="AE7" i="3"/>
  <c r="AC7" i="3"/>
  <c r="AB7" i="3"/>
  <c r="AA7" i="3"/>
  <c r="AQ7" i="3" l="1"/>
  <c r="AR7" i="3" s="1"/>
  <c r="AP7" i="3"/>
  <c r="AO7" i="3"/>
  <c r="AN7" i="3"/>
  <c r="AM7" i="3"/>
  <c r="AF7" i="3"/>
  <c r="W7" i="3"/>
  <c r="U7" i="3"/>
  <c r="T7" i="3"/>
  <c r="S7" i="3"/>
  <c r="R7" i="3"/>
  <c r="Q7" i="3"/>
  <c r="K7" i="3"/>
  <c r="I7" i="3"/>
  <c r="H7" i="3"/>
  <c r="G7" i="3"/>
  <c r="F7" i="3"/>
  <c r="E7" i="3"/>
  <c r="G12" i="3" l="1"/>
  <c r="K12" i="3"/>
  <c r="I12" i="3"/>
  <c r="E12" i="3"/>
  <c r="I11" i="3"/>
  <c r="H11" i="3"/>
  <c r="F11" i="3"/>
  <c r="E11" i="3"/>
  <c r="E13" i="3" s="1"/>
  <c r="G11" i="3" l="1"/>
  <c r="G13" i="3" s="1"/>
  <c r="K13" i="3"/>
  <c r="F12" i="3"/>
  <c r="F13" i="3" s="1"/>
  <c r="H12" i="3"/>
  <c r="H13" i="3" s="1"/>
  <c r="M13" i="3" s="1"/>
  <c r="I13" i="3"/>
  <c r="J12" i="3"/>
  <c r="O12" i="3"/>
  <c r="M12" i="3"/>
  <c r="L12" i="3" l="1"/>
  <c r="N12" i="3"/>
  <c r="L13" i="3"/>
  <c r="N13" i="3"/>
  <c r="O13" i="3"/>
  <c r="J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<sst xmlns="http://schemas.openxmlformats.org/spreadsheetml/2006/main" count="73" uniqueCount="31">
  <si>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</si>
  <si>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</si>
  <si>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</si>
  <si>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</si>
  <si>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</si>
  <si>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</si>
  <si>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</si>
  <si>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</si>
  <si>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</si>
  <si>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</si>
  <si>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</si>
  <si>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</si>
  <si>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</si>
  <si>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</si>
  <si>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</si>
  <si>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</si>
  <si>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</si>
  <si>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</si>
  <si>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</si>
  <si>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</si>
  <si>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</si>
  <si>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</si>
  <si>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</si>
  <si>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</si>
  <si>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</si>
  <si>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</si>
  <si>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KeKi = Kempeleen Kiri  (1915),  kasvattajaseura</t>
  </si>
  <si>
    <t>Santeri Saloranta</t>
  </si>
  <si>
    <t>20.7.2003   Oulu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</si>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</sst>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2" t="s">
        <v>24</v>
      </c>
      <c r="Z4" s="1" t="s">
        <v>25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5">
        <v>0.5</v>
      </c>
      <c r="AG4" s="19">
        <v>4</v>
      </c>
      <c r="AH4" s="7"/>
      <c r="AI4" s="7"/>
      <c r="AJ4" s="7"/>
      <c r="AK4" s="7"/>
      <c r="AL4" s="10"/>
      <c r="AM4" s="1"/>
      <c r="AN4" s="1"/>
      <c r="AO4" s="52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29</v>
      </c>
      <c r="Z5" s="1" t="s">
        <v>25</v>
      </c>
      <c r="AA5" s="12">
        <v>3</v>
      </c>
      <c r="AB5" s="12">
        <v>0</v>
      </c>
      <c r="AC5" s="12">
        <v>6</v>
      </c>
      <c r="AD5" s="12">
        <v>1</v>
      </c>
      <c r="AE5" s="12">
        <v>13</v>
      </c>
      <c r="AF5" s="32">
        <v>0.59089999999999998</v>
      </c>
      <c r="AG5" s="19">
        <v>22</v>
      </c>
      <c r="AH5" s="40"/>
      <c r="AI5" s="7"/>
      <c r="AJ5" s="7"/>
      <c r="AK5" s="7"/>
      <c r="AL5" s="67"/>
      <c r="AM5" s="12">
        <v>3</v>
      </c>
      <c r="AN5" s="12">
        <v>0</v>
      </c>
      <c r="AO5" s="13">
        <v>3</v>
      </c>
      <c r="AP5" s="12">
        <v>0</v>
      </c>
      <c r="AQ5" s="12">
        <v>3</v>
      </c>
      <c r="AR5" s="68">
        <v>0.1578</v>
      </c>
      <c r="AS5" s="19"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69">
        <v>2021</v>
      </c>
      <c r="Y6" s="69" t="s">
        <v>30</v>
      </c>
      <c r="Z6" s="70" t="s">
        <v>25</v>
      </c>
      <c r="AA6" s="69">
        <v>12</v>
      </c>
      <c r="AB6" s="69">
        <v>3</v>
      </c>
      <c r="AC6" s="69">
        <v>17</v>
      </c>
      <c r="AD6" s="69">
        <v>13</v>
      </c>
      <c r="AE6" s="69">
        <v>52</v>
      </c>
      <c r="AF6" s="71">
        <v>0.60470000000000002</v>
      </c>
      <c r="AG6" s="72">
        <v>86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2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5" t="s">
        <v>13</v>
      </c>
      <c r="Y7" s="11"/>
      <c r="Z7" s="9"/>
      <c r="AA7" s="36">
        <f>SUM(AA4:AA6)</f>
        <v>16</v>
      </c>
      <c r="AB7" s="36">
        <f>SUM(AB4:AB6)</f>
        <v>3</v>
      </c>
      <c r="AC7" s="36">
        <f>SUM(AC4:AC6)</f>
        <v>24</v>
      </c>
      <c r="AD7" s="36">
        <f>SUM(AD4:AD6)</f>
        <v>14</v>
      </c>
      <c r="AE7" s="36">
        <f>SUM(AE4:AE6)</f>
        <v>67</v>
      </c>
      <c r="AF7" s="37">
        <f>PRODUCT(AE7/AG7)</f>
        <v>0.5982142857142857</v>
      </c>
      <c r="AG7" s="21">
        <f>SUM(AG4:AG6)</f>
        <v>112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f>PRODUCT(AQ7/AS7)</f>
        <v>0</v>
      </c>
      <c r="AS7" s="39">
        <f>SUM(AS4:AS6)</f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4" t="s">
        <v>26</v>
      </c>
      <c r="U9" s="10"/>
      <c r="V9" s="19"/>
      <c r="W9" s="19"/>
      <c r="X9" s="43"/>
      <c r="Y9" s="43"/>
      <c r="Z9" s="43"/>
      <c r="AA9" s="43"/>
      <c r="AB9" s="43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4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3</v>
      </c>
      <c r="G12" s="47">
        <f>PRODUCT(AC7+AO7)</f>
        <v>24</v>
      </c>
      <c r="H12" s="47">
        <f>PRODUCT(AD7+AP7)</f>
        <v>14</v>
      </c>
      <c r="I12" s="47">
        <f>PRODUCT(AE7+AQ7)</f>
        <v>67</v>
      </c>
      <c r="J12" s="64">
        <f>PRODUCT(I12/K12)</f>
        <v>0.51145038167938928</v>
      </c>
      <c r="K12" s="10">
        <f>PRODUCT(AG7+AS7)</f>
        <v>131</v>
      </c>
      <c r="L12" s="53">
        <f>PRODUCT((F12+G12)/E12)</f>
        <v>1.6875</v>
      </c>
      <c r="M12" s="53">
        <f>PRODUCT(H12/E12)</f>
        <v>0.875</v>
      </c>
      <c r="N12" s="53">
        <f>PRODUCT((F12+G12+H12)/E12)</f>
        <v>2.5625</v>
      </c>
      <c r="O12" s="53">
        <f>PRODUCT(I12/E12)</f>
        <v>4.1875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0">SUM(F10:F12)</f>
        <v>3</v>
      </c>
      <c r="G13" s="47">
        <f t="shared" si="0"/>
        <v>24</v>
      </c>
      <c r="H13" s="47">
        <f t="shared" si="0"/>
        <v>14</v>
      </c>
      <c r="I13" s="47">
        <f t="shared" si="0"/>
        <v>67</v>
      </c>
      <c r="J13" s="64">
        <f>PRODUCT(I13/K13)</f>
        <v>0.51145038167938928</v>
      </c>
      <c r="K13" s="16">
        <f>SUM(K10:K12)</f>
        <v>131</v>
      </c>
      <c r="L13" s="53">
        <f>PRODUCT((F13+G13)/E13)</f>
        <v>1.6875</v>
      </c>
      <c r="M13" s="53">
        <f>PRODUCT(H13/E13)</f>
        <v>0.875</v>
      </c>
      <c r="N13" s="53">
        <f>PRODUCT((F13+G13+H13)/E13)</f>
        <v>2.5625</v>
      </c>
      <c r="O13" s="53">
        <f>PRODUCT(I13/E13)</f>
        <v>4.1875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2021-09-04T20:19:27Z</dcterms:modified>
</cp:coreProperties>
</file>